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'ХВ1.1.'!$B$1:$E$30</definedName>
    <definedName name="_xlnm.Print_Area" localSheetId="3">'ХВ2'!$A$1:$B$44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<sst xmlns="http://schemas.openxmlformats.org/spreadsheetml/2006/main" count="252" uniqueCount="171">
  <si>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</si>
  <si>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</si>
  <si>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</si>
  <si>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</si>
  <si>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</si>
  <si>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</si>
  <si>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</si>
  <si>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</si>
  <si>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</si>
  <si>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</si>
  <si>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</si>
  <si>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</si>
  <si>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</si>
  <si>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</si>
  <si>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</si>
  <si>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</si>
  <si>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</si>
  <si>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</si>
  <si>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</si>
  <si>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</si>
  <si>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</si>
  <si>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</si>
  <si>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</si>
  <si>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</si>
  <si>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</si>
  <si>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</si>
  <si>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</si>
  <si>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</si>
  <si>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</si>
  <si>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</si>
  <si>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</si>
  <si>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</si>
  <si>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</si>
  <si>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</si>
  <si>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</si>
  <si>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</si>
  <si>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</si>
  <si>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</si>
  <si>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</si>
  <si>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</si>
  <si>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</si>
  <si>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</si>
  <si>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</si>
  <si>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</si>
  <si>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</si>
  <si>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</si>
  <si>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</si>
  <si>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</si>
  <si>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</si>
  <si>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</si>
  <si>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</si>
  <si>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</si>
  <si>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</si>
  <si>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</si>
  <si>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</si>
  <si>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</si>
  <si>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</si>
  <si>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</si>
  <si>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</si>
  <si>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</si>
  <si>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</si>
  <si>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</si>
  <si>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</si>
  <si>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</si>
  <si>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</si>
  <si>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</si>
  <si>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</si>
  <si>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</si>
  <si>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</si>
  <si>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</si>
  <si>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</si>
  <si>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</si>
  <si>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</si>
  <si>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</si>
  <si>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</si>
  <si>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</si>
  <si>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</si>
  <si>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</si>
  <si>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</si>
  <si>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</si>
  <si>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</si>
  <si>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</si>
  <si>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</si>
  <si>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</si>
  <si>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</si>
  <si>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</si>
  <si>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</si>
  <si>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</si>
  <si>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</si>
  <si>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</si>
  <si>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</si>
  <si>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</si>
  <si>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</si>
  <si>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</si>
  <si>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</si>
  <si>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</si>
  <si>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</si>
  <si>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</si>
  <si>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</si>
  <si>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</si>
  <si>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</si>
  <si>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</si>
  <si>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</si>
  <si>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</si>
  <si>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</si>
  <si>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</si>
  <si>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</si>
  <si>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</si>
  <si>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</si>
  <si>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</si>
  <si>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</si>
  <si>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</si>
  <si>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</si>
  <si>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</si>
  <si>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</si>
  <si>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</si>
  <si>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</si>
  <si>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</si>
  <si>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</si>
  <si>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</si>
  <si>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</si>
  <si>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</si>
  <si>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</si>
  <si>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</si>
  <si>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</si>
  <si>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</si>
  <si>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</si>
  <si>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</si>
  <si>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</si>
  <si>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</si>
  <si>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</si>
  <si>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</si>
  <si>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</si>
  <si>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</si>
  <si>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</si>
  <si>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</si>
  <si>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</si>
  <si>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</si>
  <si>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</si>
  <si>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</si>
  <si>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</si>
  <si>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</si>
  <si>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</si>
  <si>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</si>
  <si>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</si>
  <si>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</si>
  <si>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</si>
  <si>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</si>
  <si>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</si>
  <si>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</si>
  <si>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</si>
  <si>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</si>
  <si>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</si>
  <si>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</si>
  <si>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2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</si>
  <si>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</si>
  <si>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</si>
  <si>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</si>
  <si>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</si>
  <si>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</si>
  <si>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не устанавливалась</t>
  </si>
  <si>
    <t>не устанавливался</t>
  </si>
  <si>
    <t>расходы на химреагенты, материалы используемые в технологическом процессе</t>
  </si>
  <si>
    <t>объем приобретения (тыс.кВт*ч)</t>
  </si>
  <si>
    <t>2010 год</t>
  </si>
  <si>
    <t>Открытое акционерное общество "Томскнефть" Восточной нефтяной компании</t>
  </si>
  <si>
    <t>636785, Томская область, г.Стрежевой, ул.Буровиков, 23</t>
  </si>
  <si>
    <t>водоснабжение холодной  водой (подъем воды)</t>
  </si>
  <si>
    <t>расходы на оплату покупной холодной воды, приобретаемой для других организаций для последующей передачи потребителям (водный налог)</t>
  </si>
  <si>
    <t>Приказ Департамента тарифного регулирования и государственного заказа Томской области № 52/264 от 23.11.2010г.</t>
  </si>
  <si>
    <t xml:space="preserve">холодная вода (подъем воды) - 17,3 руб/м.куб.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</si>
</sst>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00"/>
    <numFmt numFmtId="166" formatCode="0.0000"/>
    <numFmt numFmtId="167" formatCode="#,##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/>
    </border>
    <border>
      <left style="thin"/>
      <right/>
      <top style="thick"/>
      <bottom style="thin"/>
    </border>
    <border>
      <left/>
      <right style="thin"/>
      <top style="thin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2" applyFont="1" applyFill="1" applyBorder="1" applyAlignment="1" applyProtection="1">
      <alignment horizontal="left" wrapText="1"/>
      <protection/>
    </xf>
    <xf numFmtId="2" fontId="3" fillId="0" borderId="25" xfId="52" applyNumberFormat="1" applyFont="1" applyFill="1" applyBorder="1" applyAlignment="1" applyProtection="1">
      <alignment horizontal="center"/>
      <protection/>
    </xf>
    <xf numFmtId="2" fontId="3" fillId="0" borderId="26" xfId="52" applyNumberFormat="1" applyFont="1" applyFill="1" applyBorder="1" applyAlignment="1" applyProtection="1">
      <alignment horizontal="center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0" fontId="2" fillId="0" borderId="28" xfId="52" applyFont="1" applyFill="1" applyBorder="1" applyAlignment="1" applyProtection="1">
      <alignment horizontal="left" wrapText="1"/>
      <protection/>
    </xf>
    <xf numFmtId="4" fontId="3" fillId="0" borderId="29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1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0" xfId="52" applyNumberFormat="1" applyFont="1" applyFill="1" applyBorder="1" applyAlignment="1" applyProtection="1">
      <alignment vertical="center" wrapText="1"/>
      <protection/>
    </xf>
    <xf numFmtId="3" fontId="3" fillId="0" borderId="29" xfId="52" applyNumberFormat="1" applyFont="1" applyFill="1" applyBorder="1" applyAlignment="1" applyProtection="1">
      <alignment horizontal="center" wrapText="1"/>
      <protection locked="0"/>
    </xf>
    <xf numFmtId="3" fontId="3" fillId="0" borderId="30" xfId="52" applyNumberFormat="1" applyFont="1" applyFill="1" applyBorder="1" applyAlignment="1" applyProtection="1">
      <alignment horizontal="center" wrapText="1"/>
      <protection locked="0"/>
    </xf>
    <xf numFmtId="0" fontId="6" fillId="0" borderId="31" xfId="52" applyFont="1" applyFill="1" applyBorder="1" applyAlignment="1" applyProtection="1">
      <alignment horizontal="left" wrapText="1"/>
      <protection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3" fontId="3" fillId="0" borderId="33" xfId="52" applyNumberFormat="1" applyFont="1" applyFill="1" applyBorder="1" applyAlignment="1" applyProtection="1">
      <alignment horizontal="center" wrapText="1"/>
      <protection locked="0"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5" fillId="0" borderId="3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/>
    </xf>
    <xf numFmtId="0" fontId="5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30" xfId="0" applyFill="1" applyBorder="1" applyAlignment="1">
      <alignment horizontal="center" wrapText="1"/>
    </xf>
    <xf numFmtId="0" fontId="0" fillId="0" borderId="43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5" fillId="0" borderId="45" xfId="0" applyFont="1" applyFill="1" applyBorder="1" applyAlignment="1">
      <alignment horizontal="center" wrapText="1"/>
    </xf>
    <xf numFmtId="0" fontId="0" fillId="23" borderId="46" xfId="0" applyFill="1" applyBorder="1" applyAlignment="1">
      <alignment horizontal="center" vertical="top" wrapText="1"/>
    </xf>
    <xf numFmtId="0" fontId="0" fillId="11" borderId="10" xfId="0" applyFill="1" applyBorder="1" applyAlignment="1">
      <alignment horizontal="center" vertical="center" wrapText="1"/>
    </xf>
    <xf numFmtId="43" fontId="0" fillId="23" borderId="11" xfId="60" applyFont="1" applyFill="1" applyBorder="1" applyAlignment="1">
      <alignment/>
    </xf>
    <xf numFmtId="43" fontId="0" fillId="23" borderId="12" xfId="60" applyFont="1" applyFill="1" applyBorder="1" applyAlignment="1">
      <alignment/>
    </xf>
    <xf numFmtId="43" fontId="0" fillId="23" borderId="13" xfId="60" applyFont="1" applyFill="1" applyBorder="1" applyAlignment="1">
      <alignment/>
    </xf>
    <xf numFmtId="43" fontId="0" fillId="23" borderId="14" xfId="60" applyFont="1" applyFill="1" applyBorder="1" applyAlignment="1">
      <alignment/>
    </xf>
    <xf numFmtId="164" fontId="0" fillId="23" borderId="11" xfId="60" applyNumberFormat="1" applyFont="1" applyFill="1" applyBorder="1" applyAlignment="1">
      <alignment/>
    </xf>
    <xf numFmtId="43" fontId="0" fillId="23" borderId="11" xfId="60" applyFont="1" applyFill="1" applyBorder="1" applyAlignment="1">
      <alignment horizontal="center"/>
    </xf>
    <xf numFmtId="43" fontId="0" fillId="23" borderId="47" xfId="60" applyFont="1" applyFill="1" applyBorder="1" applyAlignment="1">
      <alignment horizontal="center"/>
    </xf>
    <xf numFmtId="43" fontId="0" fillId="23" borderId="12" xfId="60" applyFont="1" applyFill="1" applyBorder="1" applyAlignment="1">
      <alignment horizontal="center"/>
    </xf>
    <xf numFmtId="43" fontId="0" fillId="23" borderId="13" xfId="60" applyFont="1" applyFill="1" applyBorder="1" applyAlignment="1">
      <alignment horizontal="center"/>
    </xf>
    <xf numFmtId="43" fontId="0" fillId="23" borderId="14" xfId="60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9" fillId="23" borderId="11" xfId="60" applyFont="1" applyFill="1" applyBorder="1" applyAlignment="1">
      <alignment/>
    </xf>
    <xf numFmtId="43" fontId="0" fillId="23" borderId="11" xfId="6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top" wrapText="1"/>
    </xf>
    <xf numFmtId="0" fontId="0" fillId="0" borderId="34" xfId="0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2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0" borderId="48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" fillId="0" borderId="51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0" borderId="50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left" vertical="top"/>
    </xf>
    <xf numFmtId="0" fontId="0" fillId="0" borderId="52" xfId="0" applyFill="1" applyBorder="1" applyAlignment="1">
      <alignment horizontal="center" wrapText="1"/>
    </xf>
    <xf numFmtId="0" fontId="0" fillId="0" borderId="52" xfId="0" applyFill="1" applyBorder="1" applyAlignment="1">
      <alignment horizontal="center"/>
    </xf>
    <xf numFmtId="0" fontId="5" fillId="0" borderId="53" xfId="0" applyFont="1" applyFill="1" applyBorder="1" applyAlignment="1">
      <alignment horizontal="left" vertical="top"/>
    </xf>
    <xf numFmtId="0" fontId="0" fillId="0" borderId="48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5" fillId="0" borderId="29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0" fillId="0" borderId="55" xfId="0" applyFill="1" applyBorder="1" applyAlignment="1">
      <alignment horizontal="center" wrapText="1"/>
    </xf>
    <xf numFmtId="0" fontId="0" fillId="0" borderId="53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56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2" fillId="0" borderId="59" xfId="52" applyFont="1" applyFill="1" applyBorder="1" applyAlignment="1" applyProtection="1">
      <alignment horizontal="center" vertical="center" wrapText="1"/>
      <protection/>
    </xf>
    <xf numFmtId="0" fontId="2" fillId="0" borderId="60" xfId="52" applyFont="1" applyFill="1" applyBorder="1" applyAlignment="1" applyProtection="1">
      <alignment horizontal="center" vertical="center" wrapText="1"/>
      <protection/>
    </xf>
    <xf numFmtId="0" fontId="2" fillId="0" borderId="61" xfId="52" applyFont="1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2" xfId="0" applyFont="1" applyFill="1" applyBorder="1" applyAlignment="1">
      <alignment horizontal="left"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0" fontId="2" fillId="0" borderId="63" xfId="52" applyFont="1" applyFill="1" applyBorder="1" applyAlignment="1" applyProtection="1">
      <alignment horizontal="center" vertical="center" wrapText="1"/>
      <protection/>
    </xf>
    <xf numFmtId="0" fontId="2" fillId="0" borderId="64" xfId="52" applyFont="1" applyFill="1" applyBorder="1" applyAlignment="1" applyProtection="1">
      <alignment horizontal="center" vertical="center" wrapText="1"/>
      <protection/>
    </xf>
    <xf numFmtId="0" fontId="2" fillId="0" borderId="65" xfId="52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0" fillId="0" borderId="66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2" fillId="0" borderId="5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56" xfId="0" applyFill="1" applyBorder="1" applyAlignment="1">
      <alignment horizontal="left" wrapText="1"/>
    </xf>
    <xf numFmtId="0" fontId="0" fillId="0" borderId="72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Temporary%20Internet%20Files\Content.IE5\PYBL6SQT\&#1055;&#1088;&#1080;&#1083;&#1086;&#1078;&#1077;&#1085;&#1080;&#1077;%20&#8470;%201%20T.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2010\_&#1060;&#1072;&#1082;&#1090;%202010\&#1060;&#1080;&#1085;.&#1088;&#1077;&#1079;&#1091;&#1083;&#1100;&#1090;&#1072;&#1090;%20&#1087;&#1086;%20&#1042;&#1044;%20201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2011\&#1047;&#1072;&#1087;&#1088;&#1086;&#1089;&#1099;%20&#1082;%20&#1048;&#1057;&#1055;\&#1059;&#1076;.&#1088;&#1072;&#1089;&#1093;&#1086;&#1076;%20&#1101;&#1083;.&#1101;&#1085;&#1077;&#1088;&#1075;&#1080;&#1080;%20&#1079;&#1072;%202010%20(&#1075;&#1086;&#1088;&#1096;&#1077;&#1085;&#1080;&#1085;&#109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2010\_&#1060;&#1072;&#1082;&#1090;%202010\&#1057;&#1074;&#1086;&#1076;%20&#1087;&#1086;%20&#1042;&#1044;%20201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0;%20&#1087;&#1088;&#1080;&#1082;&#1072;&#1079;&#1091;\_2010%20&#1075;&#1086;&#1076;%20&#1073;&#1072;&#1079;&#1072;%20&#1088;&#1072;&#1089;&#1096;&#1080;&#1092;&#1088;&#1086;&#1074;&#1086;&#1082;\&#1055;&#1088;&#1080;&#1083;&#1086;&#1078;&#1077;&#1085;&#1080;&#1077;%20&#1062;&#1054;%20&#1053;&#1086;&#1089;&#1077;&#1085;&#1082;&#1086;\&#1074;&#1086;&#1076;&#1072;%20&#1073;&#1072;&#1083;&#1072;&#1085;&#1089;%20&#1092;&#1072;&#1082;&#1090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1">
        <row r="10">
          <cell r="C10" t="str">
            <v>Департамент тарифного регулирования и государственного заказа Томской области</v>
          </cell>
        </row>
        <row r="11">
          <cell r="C11" t="str">
            <v>с 01.01.2011 г. по 31.12.2011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1"/>
      <sheetName val="02"/>
      <sheetName val="03"/>
      <sheetName val="04"/>
      <sheetName val="01-05"/>
      <sheetName val="06"/>
      <sheetName val="07"/>
      <sheetName val="08"/>
      <sheetName val="09"/>
      <sheetName val="10"/>
      <sheetName val="11"/>
      <sheetName val="12"/>
      <sheetName val="форма № 2 за 6 мес"/>
      <sheetName val="форма № 2 за период"/>
      <sheetName val="ф.№ 2 в руб 2010г."/>
    </sheetNames>
    <sheetDataSet>
      <sheetData sheetId="0">
        <row r="8">
          <cell r="J8">
            <v>9858.548554237286</v>
          </cell>
        </row>
        <row r="11">
          <cell r="J11">
            <v>180.92978</v>
          </cell>
        </row>
        <row r="21">
          <cell r="J21">
            <v>176.29036000000005</v>
          </cell>
        </row>
        <row r="53">
          <cell r="J53">
            <v>2704.3598500000003</v>
          </cell>
        </row>
        <row r="62">
          <cell r="J62">
            <v>1.64548</v>
          </cell>
        </row>
        <row r="70">
          <cell r="J70">
            <v>2.5805800000000003</v>
          </cell>
        </row>
        <row r="115">
          <cell r="J115">
            <v>21.538470000000004</v>
          </cell>
        </row>
        <row r="184">
          <cell r="J184">
            <v>315.56971</v>
          </cell>
        </row>
        <row r="203">
          <cell r="J203">
            <v>8890.33775</v>
          </cell>
        </row>
        <row r="267">
          <cell r="J267">
            <v>746.688418481576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2010"/>
    </sheetNames>
    <sheetDataSet>
      <sheetData sheetId="0">
        <row r="17">
          <cell r="AE17">
            <v>991112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>
        <row r="81">
          <cell r="J81">
            <v>2599.96992</v>
          </cell>
        </row>
        <row r="86">
          <cell r="J86">
            <v>199.50293999999997</v>
          </cell>
        </row>
        <row r="87">
          <cell r="J87">
            <v>392.66534</v>
          </cell>
        </row>
        <row r="102">
          <cell r="J102">
            <v>752.56121</v>
          </cell>
        </row>
        <row r="461">
          <cell r="J461">
            <v>793.51435</v>
          </cell>
        </row>
        <row r="466">
          <cell r="J466">
            <v>53.36055</v>
          </cell>
        </row>
        <row r="467">
          <cell r="J467">
            <v>105.82786999999999</v>
          </cell>
        </row>
        <row r="482">
          <cell r="J482">
            <v>203.48790999999997</v>
          </cell>
        </row>
        <row r="651">
          <cell r="J651">
            <v>244.16875000000002</v>
          </cell>
        </row>
        <row r="656">
          <cell r="J656">
            <v>19.479710000000004</v>
          </cell>
        </row>
        <row r="657">
          <cell r="J657">
            <v>37.67884</v>
          </cell>
        </row>
        <row r="672">
          <cell r="J672">
            <v>49.32235</v>
          </cell>
        </row>
        <row r="766">
          <cell r="J766">
            <v>594.3762099999999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0 год"/>
      <sheetName val="декабрь"/>
      <sheetName val="ноя"/>
      <sheetName val="окт"/>
      <sheetName val="сент"/>
      <sheetName val="август"/>
      <sheetName val="июль"/>
      <sheetName val="июнь"/>
      <sheetName val="май"/>
      <sheetName val="апрель"/>
      <sheetName val="март "/>
      <sheetName val="февраль"/>
      <sheetName val="январь"/>
    </sheetNames>
    <sheetDataSet>
      <sheetData sheetId="0">
        <row r="14">
          <cell r="AB14">
            <v>678619.3</v>
          </cell>
        </row>
        <row r="15">
          <cell r="AB15">
            <v>679899.9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9" t="s">
        <v>146</v>
      </c>
      <c r="C4" s="110"/>
    </row>
    <row r="5" spans="2:3" ht="27" customHeight="1">
      <c r="B5" s="81" t="s">
        <v>0</v>
      </c>
      <c r="C5" s="82" t="s">
        <v>147</v>
      </c>
    </row>
    <row r="6" spans="2:3" ht="30">
      <c r="B6" s="23" t="s">
        <v>4</v>
      </c>
      <c r="C6" s="82" t="s">
        <v>147</v>
      </c>
    </row>
    <row r="7" spans="2:3" ht="30">
      <c r="B7" s="23" t="s">
        <v>1</v>
      </c>
      <c r="C7" s="82" t="s">
        <v>147</v>
      </c>
    </row>
    <row r="8" spans="2:3" ht="48" customHeight="1">
      <c r="B8" s="23" t="s">
        <v>2</v>
      </c>
      <c r="C8" s="82" t="s">
        <v>148</v>
      </c>
    </row>
    <row r="9" spans="2:3" ht="42.75" customHeight="1">
      <c r="B9" s="23" t="s">
        <v>3</v>
      </c>
      <c r="C9" s="82" t="s">
        <v>148</v>
      </c>
    </row>
    <row r="10" spans="2:3" ht="15">
      <c r="B10" s="20"/>
      <c r="C10" s="20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7" sqref="D7:E7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2.28125" style="0" customWidth="1"/>
  </cols>
  <sheetData>
    <row r="1" spans="1:5" ht="47.25" customHeight="1" thickBot="1">
      <c r="A1" s="2"/>
      <c r="B1" s="136" t="s">
        <v>149</v>
      </c>
      <c r="C1" s="136"/>
      <c r="D1" s="136"/>
      <c r="E1" s="136"/>
    </row>
    <row r="2" spans="2:5" s="83" customFormat="1" ht="33.75" customHeight="1">
      <c r="B2" s="137" t="s">
        <v>38</v>
      </c>
      <c r="C2" s="138"/>
      <c r="D2" s="139" t="str">
        <f>ХВ2!B2</f>
        <v>Открытое акционерное общество "Томскнефть" Восточной нефтяной компании</v>
      </c>
      <c r="E2" s="140"/>
    </row>
    <row r="3" spans="2:5" ht="15">
      <c r="B3" s="114" t="s">
        <v>39</v>
      </c>
      <c r="C3" s="115"/>
      <c r="D3" s="119">
        <f>ХВ2!B3</f>
        <v>7022000310</v>
      </c>
      <c r="E3" s="122"/>
    </row>
    <row r="4" spans="2:5" ht="15">
      <c r="B4" s="114" t="s">
        <v>40</v>
      </c>
      <c r="C4" s="115"/>
      <c r="D4" s="119">
        <f>ХВ2!B4</f>
        <v>997150001</v>
      </c>
      <c r="E4" s="122"/>
    </row>
    <row r="5" spans="2:5" ht="15.75" thickBot="1">
      <c r="B5" s="114" t="s">
        <v>41</v>
      </c>
      <c r="C5" s="115"/>
      <c r="D5" s="119" t="str">
        <f>ХВ2!B5</f>
        <v>636785, Томская область, г.Стрежевой, ул.Буровиков, 23</v>
      </c>
      <c r="E5" s="122"/>
    </row>
    <row r="6" spans="2:5" ht="45" customHeight="1" thickTop="1">
      <c r="B6" s="142" t="s">
        <v>42</v>
      </c>
      <c r="C6" s="143"/>
      <c r="D6" s="131" t="s">
        <v>169</v>
      </c>
      <c r="E6" s="144"/>
    </row>
    <row r="7" spans="2:5" ht="32.25" customHeight="1">
      <c r="B7" s="135" t="s">
        <v>5</v>
      </c>
      <c r="C7" s="118"/>
      <c r="D7" s="133" t="str">
        <f>'[1]Т1.1.'!C10</f>
        <v>Департамент тарифного регулирования и государственного заказа Томской области</v>
      </c>
      <c r="E7" s="134"/>
    </row>
    <row r="8" spans="2:5" ht="15">
      <c r="B8" s="114" t="s">
        <v>6</v>
      </c>
      <c r="C8" s="115"/>
      <c r="D8" s="119" t="str">
        <f>'[1]Т1.1.'!C11</f>
        <v>с 01.01.2011 г. по 31.12.2011 г.</v>
      </c>
      <c r="E8" s="122"/>
    </row>
    <row r="9" spans="2:5" ht="15.75" thickBot="1">
      <c r="B9" s="125" t="s">
        <v>7</v>
      </c>
      <c r="C9" s="126"/>
      <c r="D9" s="123"/>
      <c r="E9" s="108"/>
    </row>
    <row r="10" spans="2:5" ht="34.5" customHeight="1" thickBot="1">
      <c r="B10" s="127" t="s">
        <v>0</v>
      </c>
      <c r="C10" s="127"/>
      <c r="D10" s="128" t="s">
        <v>170</v>
      </c>
      <c r="E10" s="129"/>
    </row>
    <row r="11" spans="2:5" ht="22.5" customHeight="1" thickBot="1" thickTop="1">
      <c r="B11" s="20"/>
      <c r="C11" s="20"/>
      <c r="D11" s="20"/>
      <c r="E11" s="20"/>
    </row>
    <row r="12" spans="2:5" ht="45.75" customHeight="1" thickTop="1">
      <c r="B12" s="130" t="s">
        <v>38</v>
      </c>
      <c r="C12" s="130"/>
      <c r="D12" s="131" t="str">
        <f>D2</f>
        <v>Открытое акционерное общество "Томскнефть" Восточной нефтяной компании</v>
      </c>
      <c r="E12" s="132"/>
    </row>
    <row r="13" spans="2:5" ht="15">
      <c r="B13" s="115" t="s">
        <v>39</v>
      </c>
      <c r="C13" s="115"/>
      <c r="D13" s="119">
        <f>D3</f>
        <v>7022000310</v>
      </c>
      <c r="E13" s="119"/>
    </row>
    <row r="14" spans="2:5" ht="15">
      <c r="B14" s="115" t="s">
        <v>40</v>
      </c>
      <c r="C14" s="115"/>
      <c r="D14" s="119">
        <f>D4</f>
        <v>997150001</v>
      </c>
      <c r="E14" s="119"/>
    </row>
    <row r="15" spans="2:5" ht="15.75" thickBot="1">
      <c r="B15" s="115" t="s">
        <v>41</v>
      </c>
      <c r="C15" s="115"/>
      <c r="D15" s="119" t="str">
        <f>D5</f>
        <v>636785, Томская область, г.Стрежевой, ул.Буровиков, 23</v>
      </c>
      <c r="E15" s="119"/>
    </row>
    <row r="16" spans="2:5" ht="60.75" customHeight="1" thickTop="1">
      <c r="B16" s="107" t="s">
        <v>43</v>
      </c>
      <c r="C16" s="124"/>
      <c r="D16" s="116"/>
      <c r="E16" s="117"/>
    </row>
    <row r="17" spans="2:5" ht="32.25" customHeight="1">
      <c r="B17" s="118" t="s">
        <v>5</v>
      </c>
      <c r="C17" s="118"/>
      <c r="D17" s="119"/>
      <c r="E17" s="119"/>
    </row>
    <row r="18" spans="2:5" ht="15">
      <c r="B18" s="115" t="s">
        <v>6</v>
      </c>
      <c r="C18" s="115"/>
      <c r="D18" s="119"/>
      <c r="E18" s="119"/>
    </row>
    <row r="19" spans="2:5" ht="15.75" thickBot="1">
      <c r="B19" s="120" t="s">
        <v>7</v>
      </c>
      <c r="C19" s="120"/>
      <c r="D19" s="121"/>
      <c r="E19" s="121"/>
    </row>
    <row r="20" spans="2:5" ht="33.75" customHeight="1" thickBot="1" thickTop="1">
      <c r="B20" s="111" t="s">
        <v>8</v>
      </c>
      <c r="C20" s="111"/>
      <c r="D20" s="112" t="s">
        <v>160</v>
      </c>
      <c r="E20" s="113"/>
    </row>
    <row r="21" spans="2:5" ht="16.5" thickBot="1" thickTop="1">
      <c r="B21" s="20"/>
      <c r="C21" s="20"/>
      <c r="D21" s="20"/>
      <c r="E21" s="20"/>
    </row>
    <row r="22" spans="2:5" ht="41.25" customHeight="1" thickTop="1">
      <c r="B22" s="130" t="s">
        <v>38</v>
      </c>
      <c r="C22" s="130"/>
      <c r="D22" s="131" t="str">
        <f>D12</f>
        <v>Открытое акционерное общество "Томскнефть" Восточной нефтяной компании</v>
      </c>
      <c r="E22" s="132"/>
    </row>
    <row r="23" spans="2:5" ht="15">
      <c r="B23" s="115" t="s">
        <v>39</v>
      </c>
      <c r="C23" s="115"/>
      <c r="D23" s="119">
        <f>D13</f>
        <v>7022000310</v>
      </c>
      <c r="E23" s="119"/>
    </row>
    <row r="24" spans="2:5" ht="15">
      <c r="B24" s="115" t="s">
        <v>40</v>
      </c>
      <c r="C24" s="115"/>
      <c r="D24" s="119">
        <f>D14</f>
        <v>997150001</v>
      </c>
      <c r="E24" s="119"/>
    </row>
    <row r="25" spans="2:5" ht="15.75" thickBot="1">
      <c r="B25" s="115" t="s">
        <v>41</v>
      </c>
      <c r="C25" s="115"/>
      <c r="D25" s="119" t="str">
        <f>D15</f>
        <v>636785, Томская область, г.Стрежевой, ул.Буровиков, 23</v>
      </c>
      <c r="E25" s="119"/>
    </row>
    <row r="26" spans="2:5" ht="45.75" customHeight="1" thickTop="1">
      <c r="B26" s="143" t="s">
        <v>44</v>
      </c>
      <c r="C26" s="143"/>
      <c r="D26" s="145"/>
      <c r="E26" s="145"/>
    </row>
    <row r="27" spans="2:5" ht="31.5" customHeight="1">
      <c r="B27" s="118" t="s">
        <v>5</v>
      </c>
      <c r="C27" s="118"/>
      <c r="D27" s="119"/>
      <c r="E27" s="119"/>
    </row>
    <row r="28" spans="2:5" ht="15">
      <c r="B28" s="115" t="s">
        <v>6</v>
      </c>
      <c r="C28" s="115"/>
      <c r="D28" s="119"/>
      <c r="E28" s="119"/>
    </row>
    <row r="29" spans="2:5" ht="15.75" thickBot="1">
      <c r="B29" s="120" t="s">
        <v>7</v>
      </c>
      <c r="C29" s="120"/>
      <c r="D29" s="121"/>
      <c r="E29" s="121"/>
    </row>
    <row r="30" spans="2:5" ht="34.5" customHeight="1" thickBot="1" thickTop="1">
      <c r="B30" s="111" t="s">
        <v>45</v>
      </c>
      <c r="C30" s="111"/>
      <c r="D30" s="112" t="s">
        <v>160</v>
      </c>
      <c r="E30" s="113"/>
    </row>
    <row r="31" ht="15.75" thickTop="1"/>
    <row r="33" spans="2:5" ht="31.5" customHeight="1">
      <c r="B33" s="141" t="s">
        <v>92</v>
      </c>
      <c r="C33" s="141"/>
      <c r="D33" s="141"/>
      <c r="E33" s="141"/>
    </row>
    <row r="34" spans="2:5" ht="60" customHeight="1">
      <c r="B34" s="141" t="s">
        <v>150</v>
      </c>
      <c r="C34" s="141"/>
      <c r="D34" s="141"/>
      <c r="E34" s="141"/>
    </row>
  </sheetData>
  <sheetProtection/>
  <mergeCells count="57">
    <mergeCell ref="B22:C22"/>
    <mergeCell ref="D22:E22"/>
    <mergeCell ref="B23:C23"/>
    <mergeCell ref="D23:E2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B33:E33"/>
    <mergeCell ref="B5:C5"/>
    <mergeCell ref="D5:E5"/>
    <mergeCell ref="B6:C6"/>
    <mergeCell ref="D6:E6"/>
    <mergeCell ref="D29:E29"/>
    <mergeCell ref="B25:C25"/>
    <mergeCell ref="D25:E25"/>
    <mergeCell ref="B24:C24"/>
    <mergeCell ref="D24:E24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 horizontalCentered="1"/>
  <pageMargins left="0.55" right="0.26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1.57421875" style="2" customWidth="1"/>
    <col min="2" max="2" width="53.00390625" style="83" customWidth="1"/>
  </cols>
  <sheetData>
    <row r="2" spans="1:2" ht="40.5" customHeight="1">
      <c r="A2" s="136" t="s">
        <v>151</v>
      </c>
      <c r="B2" s="146"/>
    </row>
    <row r="3" spans="1:2" ht="15.75" thickBot="1">
      <c r="A3" s="72"/>
      <c r="B3" s="86"/>
    </row>
    <row r="4" spans="1:2" ht="30">
      <c r="A4" s="73" t="s">
        <v>38</v>
      </c>
      <c r="B4" s="85" t="str">
        <f>'ХВ1.1.'!D2</f>
        <v>Открытое акционерное общество "Томскнефть" Восточной нефтяной компании</v>
      </c>
    </row>
    <row r="5" spans="1:2" ht="15">
      <c r="A5" s="74" t="s">
        <v>39</v>
      </c>
      <c r="B5" s="87">
        <f>'ХВ1.1.'!D3</f>
        <v>7022000310</v>
      </c>
    </row>
    <row r="6" spans="1:2" ht="15">
      <c r="A6" s="74" t="s">
        <v>40</v>
      </c>
      <c r="B6" s="87">
        <f>'ХВ1.1.'!D4</f>
        <v>997150001</v>
      </c>
    </row>
    <row r="7" spans="1:2" ht="30.75" thickBot="1">
      <c r="A7" s="74" t="s">
        <v>41</v>
      </c>
      <c r="B7" s="87" t="str">
        <f>'ХВ1.1.'!D5</f>
        <v>636785, Томская область, г.Стрежевой, ул.Буровиков, 23</v>
      </c>
    </row>
    <row r="8" spans="1:2" ht="60.75" thickTop="1">
      <c r="A8" s="75" t="s">
        <v>135</v>
      </c>
      <c r="B8" s="88"/>
    </row>
    <row r="9" spans="1:2" ht="30">
      <c r="A9" s="76" t="s">
        <v>5</v>
      </c>
      <c r="B9" s="89"/>
    </row>
    <row r="10" spans="1:2" ht="15">
      <c r="A10" s="77" t="s">
        <v>46</v>
      </c>
      <c r="B10" s="89"/>
    </row>
    <row r="11" spans="1:2" ht="15.75" thickBot="1">
      <c r="A11" s="78" t="s">
        <v>7</v>
      </c>
      <c r="B11" s="90"/>
    </row>
    <row r="12" spans="1:2" ht="16.5" thickBot="1" thickTop="1">
      <c r="A12" s="79" t="s">
        <v>9</v>
      </c>
      <c r="B12" s="91" t="s">
        <v>10</v>
      </c>
    </row>
    <row r="13" spans="1:2" ht="46.5" thickBot="1" thickTop="1">
      <c r="A13" s="80" t="s">
        <v>11</v>
      </c>
      <c r="B13" s="92" t="s">
        <v>161</v>
      </c>
    </row>
    <row r="14" spans="1:2" ht="15.75" thickBot="1">
      <c r="A14" s="20"/>
      <c r="B14" s="86"/>
    </row>
    <row r="15" spans="1:2" ht="30">
      <c r="A15" s="73" t="s">
        <v>38</v>
      </c>
      <c r="B15" s="84" t="str">
        <f>B4</f>
        <v>Открытое акционерное общество "Томскнефть" Восточной нефтяной компании</v>
      </c>
    </row>
    <row r="16" spans="1:2" ht="15">
      <c r="A16" s="74" t="s">
        <v>39</v>
      </c>
      <c r="B16" s="89">
        <f>B5</f>
        <v>7022000310</v>
      </c>
    </row>
    <row r="17" spans="1:2" ht="15">
      <c r="A17" s="74" t="s">
        <v>40</v>
      </c>
      <c r="B17" s="89">
        <f>B6</f>
        <v>997150001</v>
      </c>
    </row>
    <row r="18" spans="1:2" ht="30.75" thickBot="1">
      <c r="A18" s="74" t="s">
        <v>41</v>
      </c>
      <c r="B18" s="89" t="str">
        <f>B7</f>
        <v>636785, Томская область, г.Стрежевой, ул.Буровиков, 23</v>
      </c>
    </row>
    <row r="19" spans="1:2" ht="45.75" thickTop="1">
      <c r="A19" s="75" t="s">
        <v>47</v>
      </c>
      <c r="B19" s="88"/>
    </row>
    <row r="20" spans="1:2" ht="30">
      <c r="A20" s="76" t="s">
        <v>5</v>
      </c>
      <c r="B20" s="89"/>
    </row>
    <row r="21" spans="1:2" ht="15">
      <c r="A21" s="77" t="s">
        <v>46</v>
      </c>
      <c r="B21" s="89"/>
    </row>
    <row r="22" spans="1:2" ht="15.75" thickBot="1">
      <c r="A22" s="78" t="s">
        <v>7</v>
      </c>
      <c r="B22" s="90"/>
    </row>
    <row r="23" spans="1:2" ht="16.5" thickBot="1" thickTop="1">
      <c r="A23" s="79" t="s">
        <v>9</v>
      </c>
      <c r="B23" s="91" t="s">
        <v>10</v>
      </c>
    </row>
    <row r="24" spans="1:2" ht="31.5" thickBot="1" thickTop="1">
      <c r="A24" s="80" t="s">
        <v>12</v>
      </c>
      <c r="B24" s="92" t="s">
        <v>161</v>
      </c>
    </row>
    <row r="25" ht="15">
      <c r="A25"/>
    </row>
    <row r="26" spans="1:4" ht="48.75" customHeight="1">
      <c r="A26" s="141" t="s">
        <v>92</v>
      </c>
      <c r="B26" s="141"/>
      <c r="C26" s="7"/>
      <c r="D26" s="7"/>
    </row>
    <row r="27" spans="1:4" ht="62.25" customHeight="1">
      <c r="A27" s="141" t="s">
        <v>152</v>
      </c>
      <c r="B27" s="141"/>
      <c r="C27" s="7"/>
      <c r="D27" s="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5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7.00390625" style="1" customWidth="1"/>
    <col min="2" max="2" width="40.28125" style="0" customWidth="1"/>
    <col min="3" max="3" width="12.8515625" style="0" customWidth="1"/>
    <col min="4" max="4" width="12.140625" style="0" bestFit="1" customWidth="1"/>
  </cols>
  <sheetData>
    <row r="1" spans="1:2" ht="43.5" customHeight="1">
      <c r="A1" s="136" t="s">
        <v>153</v>
      </c>
      <c r="B1" s="147"/>
    </row>
    <row r="2" spans="1:2" ht="45">
      <c r="A2" s="3" t="s">
        <v>38</v>
      </c>
      <c r="B2" s="93" t="s">
        <v>165</v>
      </c>
    </row>
    <row r="3" spans="1:2" ht="15">
      <c r="A3" s="3" t="s">
        <v>39</v>
      </c>
      <c r="B3" s="93">
        <v>7022000310</v>
      </c>
    </row>
    <row r="4" spans="1:2" ht="15">
      <c r="A4" s="3" t="s">
        <v>40</v>
      </c>
      <c r="B4" s="93">
        <v>997150001</v>
      </c>
    </row>
    <row r="5" spans="1:2" ht="30">
      <c r="A5" s="3" t="s">
        <v>41</v>
      </c>
      <c r="B5" s="93" t="s">
        <v>166</v>
      </c>
    </row>
    <row r="6" spans="1:2" ht="15">
      <c r="A6" s="3" t="s">
        <v>48</v>
      </c>
      <c r="B6" s="93" t="s">
        <v>164</v>
      </c>
    </row>
    <row r="7" ht="15.75" thickBot="1"/>
    <row r="8" spans="1:2" ht="16.5" thickBot="1" thickTop="1">
      <c r="A8" s="5" t="s">
        <v>13</v>
      </c>
      <c r="B8" s="6" t="s">
        <v>10</v>
      </c>
    </row>
    <row r="9" spans="1:2" ht="61.5" thickBot="1" thickTop="1">
      <c r="A9" s="4" t="s">
        <v>93</v>
      </c>
      <c r="B9" s="106" t="s">
        <v>167</v>
      </c>
    </row>
    <row r="10" spans="1:2" ht="21" customHeight="1" thickBot="1" thickTop="1">
      <c r="A10" s="4" t="s">
        <v>94</v>
      </c>
      <c r="B10" s="94">
        <f>'[2]СВОД'!$J$8</f>
        <v>9858.548554237286</v>
      </c>
    </row>
    <row r="11" spans="1:4" ht="30.75" thickTop="1">
      <c r="A11" s="8" t="s">
        <v>95</v>
      </c>
      <c r="B11" s="95">
        <f>'[2]СВОД'!$J$203+B12</f>
        <v>9114.704717</v>
      </c>
      <c r="C11" s="104">
        <f>SUM(B12:B13,B16:B19,B21,B23)</f>
        <v>9114.704717</v>
      </c>
      <c r="D11" s="104">
        <f>C11-B11</f>
        <v>0</v>
      </c>
    </row>
    <row r="12" spans="1:2" ht="48.75" customHeight="1">
      <c r="A12" s="9" t="s">
        <v>168</v>
      </c>
      <c r="B12" s="96">
        <f>B31*0.33</f>
        <v>224.36696700000002</v>
      </c>
    </row>
    <row r="13" spans="1:2" ht="60">
      <c r="A13" s="9" t="s">
        <v>49</v>
      </c>
      <c r="B13" s="96">
        <f>'[2]СВОД'!$J$53</f>
        <v>2704.3598500000003</v>
      </c>
    </row>
    <row r="14" spans="1:2" ht="15">
      <c r="A14" s="10" t="s">
        <v>50</v>
      </c>
      <c r="B14" s="96">
        <f>B13/B15</f>
        <v>2.7286117512450665</v>
      </c>
    </row>
    <row r="15" spans="1:2" ht="15">
      <c r="A15" s="10" t="s">
        <v>163</v>
      </c>
      <c r="B15" s="96">
        <f>'[3]Факт2010'!$AE$17/1000</f>
        <v>991.112</v>
      </c>
    </row>
    <row r="16" spans="1:2" ht="45">
      <c r="A16" s="9" t="s">
        <v>162</v>
      </c>
      <c r="B16" s="96">
        <f>SUM('[2]СВОД'!$J$11:$J$11,'[2]СВОД'!$J$21:$J$21)</f>
        <v>357.22014</v>
      </c>
    </row>
    <row r="17" spans="1:2" ht="45">
      <c r="A17" s="9" t="s">
        <v>51</v>
      </c>
      <c r="B17" s="96">
        <f>SUM('[4]СВОД'!$J$81:$J$81,'[4]СВОД'!$J$86:$J$87,'[4]СВОД'!$J$102:$J$102)</f>
        <v>3944.6994099999997</v>
      </c>
    </row>
    <row r="18" spans="1:2" ht="60">
      <c r="A18" s="9" t="s">
        <v>52</v>
      </c>
      <c r="B18" s="96">
        <f>SUM('[2]СВОД'!$J$184:$J$184)</f>
        <v>315.56971</v>
      </c>
    </row>
    <row r="19" spans="1:2" ht="30">
      <c r="A19" s="9" t="s">
        <v>53</v>
      </c>
      <c r="B19" s="96">
        <f>SUM('[2]СВОД'!$J$203:$J$203)-(B13+B16+B17+B18+B21+B23)</f>
        <v>948.3479000000007</v>
      </c>
    </row>
    <row r="20" spans="1:2" ht="30">
      <c r="A20" s="16" t="s">
        <v>54</v>
      </c>
      <c r="B20" s="96">
        <f>SUM('[4]СВОД'!$J$461:$J$461,'[4]СВОД'!$J$466:$J$467,'[4]СВОД'!$J$482:$J$482)</f>
        <v>1156.19068</v>
      </c>
    </row>
    <row r="21" spans="1:2" ht="30">
      <c r="A21" s="9" t="s">
        <v>55</v>
      </c>
      <c r="B21" s="96">
        <f>SUM('[4]СВОД'!$J$766:$J$766)</f>
        <v>594.3762099999999</v>
      </c>
    </row>
    <row r="22" spans="1:2" ht="30">
      <c r="A22" s="16" t="s">
        <v>56</v>
      </c>
      <c r="B22" s="96">
        <f>SUM('[4]СВОД'!$J$651:$J$651,'[4]СВОД'!$J$656:$J$657,'[4]СВОД'!$J$672:$J$672)</f>
        <v>350.64964999999995</v>
      </c>
    </row>
    <row r="23" spans="1:2" ht="33" customHeight="1">
      <c r="A23" s="9" t="s">
        <v>57</v>
      </c>
      <c r="B23" s="96">
        <f>SUM('[2]СВОД'!$J$115:$J$115,'[2]СВОД'!$J$62:$J$62,'[2]СВОД'!$J$70:$J$70)</f>
        <v>25.764530000000004</v>
      </c>
    </row>
    <row r="24" spans="1:2" ht="63" customHeight="1" thickBot="1">
      <c r="A24" s="11" t="s">
        <v>119</v>
      </c>
      <c r="B24" s="97"/>
    </row>
    <row r="25" spans="1:2" ht="31.5" thickBot="1" thickTop="1">
      <c r="A25" s="4" t="s">
        <v>96</v>
      </c>
      <c r="B25" s="98">
        <f>B10-B11</f>
        <v>743.8438372372857</v>
      </c>
    </row>
    <row r="26" spans="1:2" ht="31.5" thickBot="1" thickTop="1">
      <c r="A26" s="12" t="s">
        <v>97</v>
      </c>
      <c r="B26" s="98">
        <f>SUM('[2]СВОД'!$J$267:$J$267)-B12</f>
        <v>522.321451481576</v>
      </c>
    </row>
    <row r="27" spans="1:2" ht="91.5" thickBot="1" thickTop="1">
      <c r="A27" s="13" t="s">
        <v>36</v>
      </c>
      <c r="B27" s="97"/>
    </row>
    <row r="28" spans="1:2" ht="30.75" thickTop="1">
      <c r="A28" s="12" t="s">
        <v>98</v>
      </c>
      <c r="B28" s="95"/>
    </row>
    <row r="29" spans="1:2" ht="30.75" thickBot="1">
      <c r="A29" s="14" t="s">
        <v>14</v>
      </c>
      <c r="B29" s="97"/>
    </row>
    <row r="30" spans="1:2" ht="46.5" thickBot="1" thickTop="1">
      <c r="A30" s="4" t="s">
        <v>121</v>
      </c>
      <c r="B30" s="94"/>
    </row>
    <row r="31" spans="1:4" ht="16.5" thickBot="1" thickTop="1">
      <c r="A31" s="4" t="s">
        <v>99</v>
      </c>
      <c r="B31" s="99">
        <f>'[5]2010 год'!$AB$15/1000</f>
        <v>679.8999</v>
      </c>
      <c r="D31" s="104">
        <f>B31-B34</f>
        <v>1.2805999999999358</v>
      </c>
    </row>
    <row r="32" spans="1:2" ht="16.5" thickBot="1" thickTop="1">
      <c r="A32" s="4" t="s">
        <v>100</v>
      </c>
      <c r="B32" s="99">
        <v>0</v>
      </c>
    </row>
    <row r="33" spans="1:2" ht="31.5" thickBot="1" thickTop="1">
      <c r="A33" s="4" t="s">
        <v>101</v>
      </c>
      <c r="B33" s="100">
        <v>0</v>
      </c>
    </row>
    <row r="34" spans="1:4" ht="19.5" customHeight="1" thickTop="1">
      <c r="A34" s="12" t="s">
        <v>102</v>
      </c>
      <c r="B34" s="101">
        <f>'[5]2010 год'!$AB$14/1000</f>
        <v>678.6193000000001</v>
      </c>
      <c r="D34">
        <f>D31/B34</f>
        <v>0.001887066872398023</v>
      </c>
    </row>
    <row r="35" spans="1:4" ht="15">
      <c r="A35" s="15" t="s">
        <v>15</v>
      </c>
      <c r="B35" s="102"/>
      <c r="D35">
        <f>D34*100</f>
        <v>0.1887066872398023</v>
      </c>
    </row>
    <row r="36" spans="1:2" ht="30.75" thickBot="1">
      <c r="A36" s="13" t="s">
        <v>16</v>
      </c>
      <c r="B36" s="103">
        <f>B34-B35</f>
        <v>678.6193000000001</v>
      </c>
    </row>
    <row r="37" spans="1:2" ht="16.5" thickBot="1" thickTop="1">
      <c r="A37" s="4" t="s">
        <v>103</v>
      </c>
      <c r="B37" s="97"/>
    </row>
    <row r="38" spans="1:2" ht="31.5" thickBot="1" thickTop="1">
      <c r="A38" s="4" t="s">
        <v>104</v>
      </c>
      <c r="B38" s="97">
        <v>29.9164</v>
      </c>
    </row>
    <row r="39" spans="1:2" ht="16.5" thickBot="1" thickTop="1">
      <c r="A39" s="4" t="s">
        <v>105</v>
      </c>
      <c r="B39" s="97">
        <v>49</v>
      </c>
    </row>
    <row r="40" spans="1:2" ht="31.5" thickBot="1" thickTop="1">
      <c r="A40" s="4" t="s">
        <v>106</v>
      </c>
      <c r="B40" s="94"/>
    </row>
    <row r="41" spans="1:2" ht="31.5" thickBot="1" thickTop="1">
      <c r="A41" s="4" t="s">
        <v>107</v>
      </c>
      <c r="B41" s="105">
        <v>12.6</v>
      </c>
    </row>
    <row r="42" spans="1:2" ht="31.5" thickBot="1" thickTop="1">
      <c r="A42" s="4" t="s">
        <v>108</v>
      </c>
      <c r="B42" s="94">
        <f>B15/B31</f>
        <v>1.457732233818537</v>
      </c>
    </row>
    <row r="43" spans="1:2" ht="31.5" thickBot="1" thickTop="1">
      <c r="A43" s="4" t="s">
        <v>109</v>
      </c>
      <c r="B43" s="97">
        <v>0.2</v>
      </c>
    </row>
    <row r="44" spans="1:2" ht="46.5" thickBot="1" thickTop="1">
      <c r="A44" s="4" t="s">
        <v>110</v>
      </c>
      <c r="B44" s="97">
        <v>86</v>
      </c>
    </row>
    <row r="45" ht="15.75" thickTop="1"/>
    <row r="46" spans="1:2" ht="51" customHeight="1">
      <c r="A46" s="148" t="s">
        <v>116</v>
      </c>
      <c r="B46" s="148"/>
    </row>
    <row r="47" spans="1:3" ht="46.5" customHeight="1">
      <c r="A47" s="148" t="s">
        <v>118</v>
      </c>
      <c r="B47" s="148"/>
      <c r="C47" t="s">
        <v>117</v>
      </c>
    </row>
    <row r="48" spans="1:2" ht="123" customHeight="1">
      <c r="A48" s="148" t="s">
        <v>120</v>
      </c>
      <c r="B48" s="148"/>
    </row>
    <row r="49" spans="1:2" ht="36" customHeight="1">
      <c r="A49" s="148" t="s">
        <v>122</v>
      </c>
      <c r="B49" s="148"/>
    </row>
    <row r="51" spans="1:2" ht="49.5" customHeight="1">
      <c r="A51" s="148"/>
      <c r="B51" s="148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15748031496062992" right="0.15748031496062992" top="0.1968503937007874" bottom="0.1968503937007874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49" t="s">
        <v>123</v>
      </c>
      <c r="B1" s="150"/>
    </row>
    <row r="2" spans="1:2" ht="56.25" customHeight="1">
      <c r="A2" s="150"/>
      <c r="B2" s="150"/>
    </row>
    <row r="3" spans="1:2" ht="15">
      <c r="A3" s="17" t="s">
        <v>38</v>
      </c>
      <c r="B3" s="18"/>
    </row>
    <row r="4" spans="1:2" ht="15">
      <c r="A4" s="17" t="s">
        <v>39</v>
      </c>
      <c r="B4" s="18"/>
    </row>
    <row r="5" spans="1:2" ht="15">
      <c r="A5" s="17" t="s">
        <v>40</v>
      </c>
      <c r="B5" s="18"/>
    </row>
    <row r="6" spans="1:2" ht="15">
      <c r="A6" s="17" t="s">
        <v>41</v>
      </c>
      <c r="B6" s="18"/>
    </row>
    <row r="7" spans="1:2" ht="15">
      <c r="A7" s="19"/>
      <c r="B7" s="20"/>
    </row>
    <row r="8" spans="1:2" ht="15">
      <c r="A8" s="21" t="s">
        <v>17</v>
      </c>
      <c r="B8" s="22" t="s">
        <v>10</v>
      </c>
    </row>
    <row r="9" spans="1:2" ht="30">
      <c r="A9" s="23" t="s">
        <v>18</v>
      </c>
      <c r="B9" s="18"/>
    </row>
    <row r="10" spans="1:2" ht="30">
      <c r="A10" s="23" t="s">
        <v>19</v>
      </c>
      <c r="B10" s="18"/>
    </row>
    <row r="11" spans="1:2" ht="30">
      <c r="A11" s="23" t="s">
        <v>20</v>
      </c>
      <c r="B11" s="18"/>
    </row>
    <row r="12" spans="1:2" ht="30">
      <c r="A12" s="23" t="s">
        <v>28</v>
      </c>
      <c r="B12" s="18"/>
    </row>
    <row r="13" spans="1:2" ht="15">
      <c r="A13" s="24" t="s">
        <v>21</v>
      </c>
      <c r="B13" s="18"/>
    </row>
    <row r="14" spans="1:2" ht="15">
      <c r="A14" s="24" t="s">
        <v>22</v>
      </c>
      <c r="B14" s="18"/>
    </row>
    <row r="15" spans="1:2" ht="15">
      <c r="A15" s="24" t="s">
        <v>23</v>
      </c>
      <c r="B15" s="18"/>
    </row>
    <row r="16" spans="1:2" ht="15">
      <c r="A16" s="25" t="s">
        <v>24</v>
      </c>
      <c r="B16" s="18"/>
    </row>
    <row r="17" spans="1:2" ht="15">
      <c r="A17" s="26" t="s">
        <v>25</v>
      </c>
      <c r="B17" s="18"/>
    </row>
    <row r="18" spans="1:2" ht="15">
      <c r="A18" s="27" t="s">
        <v>26</v>
      </c>
      <c r="B18" s="18"/>
    </row>
    <row r="19" spans="1:2" ht="15">
      <c r="A19" s="27" t="s">
        <v>27</v>
      </c>
      <c r="B19" s="18"/>
    </row>
    <row r="20" spans="1:2" ht="60">
      <c r="A20" s="28" t="s">
        <v>29</v>
      </c>
      <c r="B20" s="18"/>
    </row>
    <row r="21" spans="1:2" ht="15">
      <c r="A21" s="24" t="s">
        <v>21</v>
      </c>
      <c r="B21" s="18"/>
    </row>
    <row r="22" spans="1:2" ht="15">
      <c r="A22" s="24" t="s">
        <v>22</v>
      </c>
      <c r="B22" s="18"/>
    </row>
    <row r="23" spans="1:2" ht="15">
      <c r="A23" s="24" t="s">
        <v>24</v>
      </c>
      <c r="B23" s="18"/>
    </row>
    <row r="24" spans="1:2" ht="15">
      <c r="A24" s="24" t="s">
        <v>25</v>
      </c>
      <c r="B24" s="18"/>
    </row>
    <row r="25" spans="1:2" ht="15">
      <c r="A25" s="27" t="s">
        <v>26</v>
      </c>
      <c r="B25" s="18"/>
    </row>
    <row r="26" spans="1:2" ht="15">
      <c r="A26" s="27" t="s">
        <v>27</v>
      </c>
      <c r="B26" s="18"/>
    </row>
    <row r="27" spans="1:2" ht="15">
      <c r="A27" s="19"/>
      <c r="B27" s="20"/>
    </row>
    <row r="28" spans="1:2" ht="45" customHeight="1">
      <c r="A28" s="151" t="s">
        <v>124</v>
      </c>
      <c r="B28" s="151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E56" sqref="E5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72" t="s">
        <v>38</v>
      </c>
      <c r="B2" s="174"/>
      <c r="C2" s="175"/>
      <c r="D2" s="20"/>
      <c r="E2" s="20"/>
      <c r="F2" s="20"/>
      <c r="G2" s="20"/>
      <c r="H2" s="20"/>
      <c r="I2" s="20"/>
      <c r="J2" s="20"/>
      <c r="K2" s="20"/>
      <c r="L2" s="20"/>
    </row>
    <row r="3" spans="1:12" ht="15.75" thickBot="1">
      <c r="A3" s="173"/>
      <c r="B3" s="176"/>
      <c r="C3" s="177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Bot="1">
      <c r="A4" s="29" t="s">
        <v>39</v>
      </c>
      <c r="B4" s="178"/>
      <c r="C4" s="178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29" t="s">
        <v>40</v>
      </c>
      <c r="B5" s="178"/>
      <c r="C5" s="178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>
      <c r="A6" s="29" t="s">
        <v>41</v>
      </c>
      <c r="B6" s="178"/>
      <c r="C6" s="178"/>
      <c r="D6" s="20"/>
      <c r="E6" s="20"/>
      <c r="F6" s="20"/>
      <c r="G6" s="20"/>
      <c r="H6" s="20"/>
      <c r="I6" s="20"/>
      <c r="J6" s="20"/>
      <c r="K6" s="20"/>
      <c r="L6" s="20"/>
    </row>
    <row r="7" spans="1:12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33.75" customHeight="1">
      <c r="A8" s="179" t="s">
        <v>157</v>
      </c>
      <c r="B8" s="180"/>
      <c r="C8" s="180"/>
      <c r="D8" s="20"/>
      <c r="E8" s="20"/>
      <c r="F8" s="20"/>
      <c r="G8" s="20"/>
      <c r="H8" s="20"/>
      <c r="I8" s="20"/>
      <c r="J8" s="20"/>
      <c r="K8" s="20"/>
      <c r="L8" s="20"/>
    </row>
    <row r="9" spans="1:12" ht="42.75" customHeight="1">
      <c r="A9" s="30" t="s">
        <v>111</v>
      </c>
      <c r="B9" s="161"/>
      <c r="C9" s="165"/>
      <c r="D9" s="20"/>
      <c r="E9" s="20"/>
      <c r="F9" s="20"/>
      <c r="G9" s="20"/>
      <c r="H9" s="20"/>
      <c r="I9" s="20"/>
      <c r="J9" s="20"/>
      <c r="K9" s="20"/>
      <c r="L9" s="20"/>
    </row>
    <row r="10" spans="1:12" ht="48" customHeight="1">
      <c r="A10" s="30" t="s">
        <v>112</v>
      </c>
      <c r="B10" s="161"/>
      <c r="C10" s="165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47.25" customHeight="1">
      <c r="A11" s="31" t="s">
        <v>113</v>
      </c>
      <c r="B11" s="161"/>
      <c r="C11" s="165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36" customHeight="1">
      <c r="A13" s="166" t="s">
        <v>114</v>
      </c>
      <c r="B13" s="166"/>
      <c r="C13" s="166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5.75" thickBot="1">
      <c r="A15" s="32" t="s">
        <v>127</v>
      </c>
      <c r="B15" s="33" t="s">
        <v>63</v>
      </c>
      <c r="C15" s="33" t="s">
        <v>64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.75" thickBot="1">
      <c r="A16" s="34" t="s">
        <v>65</v>
      </c>
      <c r="B16" s="35"/>
      <c r="C16" s="36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>
      <c r="A17" s="37" t="s">
        <v>66</v>
      </c>
      <c r="B17" s="37"/>
      <c r="C17" s="37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">
      <c r="A18" s="18" t="s">
        <v>67</v>
      </c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>
      <c r="A19" s="18" t="s">
        <v>68</v>
      </c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6.5" thickBot="1">
      <c r="A20" s="167" t="s">
        <v>154</v>
      </c>
      <c r="B20" s="167"/>
      <c r="C20" s="167"/>
      <c r="D20" s="167"/>
      <c r="E20" s="20"/>
      <c r="F20" s="20"/>
      <c r="G20" s="20"/>
      <c r="H20" s="20"/>
      <c r="I20" s="20"/>
      <c r="J20" s="20"/>
      <c r="K20" s="20"/>
      <c r="L20" s="20"/>
    </row>
    <row r="21" spans="1:12" ht="48.75" customHeight="1" thickBot="1">
      <c r="A21" s="168" t="s">
        <v>155</v>
      </c>
      <c r="B21" s="169" t="s">
        <v>136</v>
      </c>
      <c r="C21" s="169" t="s">
        <v>91</v>
      </c>
      <c r="D21" s="164" t="s">
        <v>140</v>
      </c>
      <c r="E21" s="20"/>
      <c r="F21" s="20"/>
      <c r="G21" s="20"/>
      <c r="H21" s="20"/>
      <c r="I21" s="20"/>
      <c r="J21" s="20"/>
      <c r="K21" s="20"/>
      <c r="L21" s="20"/>
    </row>
    <row r="22" spans="1:12" ht="31.5" customHeight="1" thickBot="1">
      <c r="A22" s="168"/>
      <c r="B22" s="170"/>
      <c r="C22" s="170"/>
      <c r="D22" s="171"/>
      <c r="E22" s="20"/>
      <c r="F22" s="20"/>
      <c r="G22" s="20"/>
      <c r="H22" s="20"/>
      <c r="I22" s="20"/>
      <c r="J22" s="20"/>
      <c r="K22" s="20"/>
      <c r="L22" s="20"/>
    </row>
    <row r="23" spans="1:12" ht="15.75" thickBot="1">
      <c r="A23" s="162" t="s">
        <v>156</v>
      </c>
      <c r="B23" s="163"/>
      <c r="C23" s="163"/>
      <c r="D23" s="164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38" t="s">
        <v>144</v>
      </c>
      <c r="B24" s="39"/>
      <c r="C24" s="40"/>
      <c r="D24" s="41"/>
      <c r="E24" s="20"/>
      <c r="F24" s="20"/>
      <c r="G24" s="20"/>
      <c r="H24" s="20"/>
      <c r="I24" s="20"/>
      <c r="J24" s="20"/>
      <c r="K24" s="20"/>
      <c r="L24" s="20"/>
    </row>
    <row r="25" spans="1:12" ht="24">
      <c r="A25" s="42" t="s">
        <v>81</v>
      </c>
      <c r="B25" s="43"/>
      <c r="C25" s="44"/>
      <c r="D25" s="45"/>
      <c r="E25" s="20"/>
      <c r="F25" s="20"/>
      <c r="G25" s="20"/>
      <c r="H25" s="20"/>
      <c r="I25" s="20"/>
      <c r="J25" s="20"/>
      <c r="K25" s="20"/>
      <c r="L25" s="20"/>
    </row>
    <row r="26" spans="1:12" ht="24">
      <c r="A26" s="38" t="s">
        <v>82</v>
      </c>
      <c r="B26" s="43"/>
      <c r="C26" s="46"/>
      <c r="D26" s="45"/>
      <c r="E26" s="20"/>
      <c r="F26" s="20"/>
      <c r="G26" s="20"/>
      <c r="H26" s="20"/>
      <c r="I26" s="20"/>
      <c r="J26" s="20"/>
      <c r="K26" s="20"/>
      <c r="L26" s="20"/>
    </row>
    <row r="27" spans="1:12" ht="15">
      <c r="A27" s="47" t="s">
        <v>83</v>
      </c>
      <c r="B27" s="43"/>
      <c r="C27" s="46"/>
      <c r="D27" s="45"/>
      <c r="E27" s="20"/>
      <c r="F27" s="20"/>
      <c r="G27" s="20"/>
      <c r="H27" s="20"/>
      <c r="I27" s="20"/>
      <c r="J27" s="20"/>
      <c r="K27" s="20"/>
      <c r="L27" s="20"/>
    </row>
    <row r="28" spans="1:12" ht="24">
      <c r="A28" s="38" t="s">
        <v>87</v>
      </c>
      <c r="B28" s="43"/>
      <c r="C28" s="48"/>
      <c r="D28" s="45"/>
      <c r="E28" s="20"/>
      <c r="F28" s="20"/>
      <c r="G28" s="20"/>
      <c r="H28" s="20"/>
      <c r="I28" s="20"/>
      <c r="J28" s="20"/>
      <c r="K28" s="20"/>
      <c r="L28" s="20"/>
    </row>
    <row r="29" spans="1:12" ht="15">
      <c r="A29" s="49" t="s">
        <v>84</v>
      </c>
      <c r="B29" s="43"/>
      <c r="C29" s="50"/>
      <c r="D29" s="45"/>
      <c r="E29" s="20"/>
      <c r="F29" s="20"/>
      <c r="G29" s="20"/>
      <c r="H29" s="20"/>
      <c r="I29" s="20"/>
      <c r="J29" s="20"/>
      <c r="K29" s="20"/>
      <c r="L29" s="20"/>
    </row>
    <row r="30" spans="1:12" ht="15">
      <c r="A30" s="49" t="s">
        <v>85</v>
      </c>
      <c r="B30" s="43"/>
      <c r="C30" s="46"/>
      <c r="D30" s="45"/>
      <c r="E30" s="20"/>
      <c r="F30" s="20"/>
      <c r="G30" s="20"/>
      <c r="H30" s="20"/>
      <c r="I30" s="20"/>
      <c r="J30" s="20"/>
      <c r="K30" s="20"/>
      <c r="L30" s="20"/>
    </row>
    <row r="31" spans="1:12" ht="15">
      <c r="A31" s="49" t="s">
        <v>86</v>
      </c>
      <c r="B31" s="43"/>
      <c r="C31" s="51"/>
      <c r="D31" s="45"/>
      <c r="E31" s="20"/>
      <c r="F31" s="20"/>
      <c r="G31" s="20"/>
      <c r="H31" s="20"/>
      <c r="I31" s="20"/>
      <c r="J31" s="20"/>
      <c r="K31" s="20"/>
      <c r="L31" s="20"/>
    </row>
    <row r="32" spans="1:12" ht="24">
      <c r="A32" s="38" t="s">
        <v>88</v>
      </c>
      <c r="B32" s="43"/>
      <c r="C32" s="44"/>
      <c r="D32" s="45"/>
      <c r="E32" s="20"/>
      <c r="F32" s="20"/>
      <c r="G32" s="20"/>
      <c r="H32" s="20"/>
      <c r="I32" s="20"/>
      <c r="J32" s="20"/>
      <c r="K32" s="20"/>
      <c r="L32" s="20"/>
    </row>
    <row r="33" spans="1:12" ht="24">
      <c r="A33" s="52" t="s">
        <v>143</v>
      </c>
      <c r="B33" s="43"/>
      <c r="C33" s="53"/>
      <c r="D33" s="45"/>
      <c r="E33" s="20"/>
      <c r="F33" s="20"/>
      <c r="G33" s="20"/>
      <c r="H33" s="20"/>
      <c r="I33" s="20"/>
      <c r="J33" s="20"/>
      <c r="K33" s="20"/>
      <c r="L33" s="20"/>
    </row>
    <row r="34" spans="1:12" ht="24">
      <c r="A34" s="54" t="s">
        <v>89</v>
      </c>
      <c r="B34" s="43"/>
      <c r="C34" s="53"/>
      <c r="D34" s="45"/>
      <c r="E34" s="20"/>
      <c r="F34" s="20"/>
      <c r="G34" s="20"/>
      <c r="H34" s="20"/>
      <c r="I34" s="20"/>
      <c r="J34" s="20"/>
      <c r="K34" s="20"/>
      <c r="L34" s="20"/>
    </row>
    <row r="35" spans="1:12" ht="15">
      <c r="A35" s="47" t="s">
        <v>90</v>
      </c>
      <c r="B35" s="43"/>
      <c r="C35" s="55"/>
      <c r="D35" s="56"/>
      <c r="E35" s="20"/>
      <c r="F35" s="20"/>
      <c r="G35" s="20"/>
      <c r="H35" s="20"/>
      <c r="I35" s="20"/>
      <c r="J35" s="20"/>
      <c r="K35" s="20"/>
      <c r="L35" s="20"/>
    </row>
    <row r="36" spans="1:12" ht="24">
      <c r="A36" s="52" t="s">
        <v>137</v>
      </c>
      <c r="B36" s="57"/>
      <c r="C36" s="53"/>
      <c r="D36" s="45"/>
      <c r="E36" s="20"/>
      <c r="F36" s="20"/>
      <c r="G36" s="20"/>
      <c r="H36" s="20"/>
      <c r="I36" s="20"/>
      <c r="J36" s="20"/>
      <c r="K36" s="20"/>
      <c r="L36" s="20"/>
    </row>
    <row r="37" spans="1:12" ht="24">
      <c r="A37" s="52" t="s">
        <v>138</v>
      </c>
      <c r="B37" s="57"/>
      <c r="C37" s="53"/>
      <c r="D37" s="45"/>
      <c r="E37" s="20"/>
      <c r="F37" s="20"/>
      <c r="G37" s="20"/>
      <c r="H37" s="20"/>
      <c r="I37" s="20"/>
      <c r="J37" s="20"/>
      <c r="K37" s="20"/>
      <c r="L37" s="20"/>
    </row>
    <row r="38" spans="1:12" ht="15">
      <c r="A38" s="52" t="s">
        <v>141</v>
      </c>
      <c r="B38" s="57"/>
      <c r="C38" s="53"/>
      <c r="D38" s="45"/>
      <c r="E38" s="20"/>
      <c r="F38" s="20"/>
      <c r="G38" s="20"/>
      <c r="H38" s="20"/>
      <c r="I38" s="20"/>
      <c r="J38" s="20"/>
      <c r="K38" s="20"/>
      <c r="L38" s="20"/>
    </row>
    <row r="39" spans="1:12" ht="24">
      <c r="A39" s="52" t="s">
        <v>139</v>
      </c>
      <c r="B39" s="57"/>
      <c r="C39" s="53"/>
      <c r="D39" s="45"/>
      <c r="E39" s="20"/>
      <c r="F39" s="20"/>
      <c r="G39" s="20"/>
      <c r="H39" s="20"/>
      <c r="I39" s="20"/>
      <c r="J39" s="20"/>
      <c r="K39" s="20"/>
      <c r="L39" s="20"/>
    </row>
    <row r="40" spans="1:12" ht="24">
      <c r="A40" s="52" t="s">
        <v>142</v>
      </c>
      <c r="B40" s="57"/>
      <c r="C40" s="46"/>
      <c r="D40" s="58"/>
      <c r="E40" s="20"/>
      <c r="F40" s="20"/>
      <c r="G40" s="20"/>
      <c r="H40" s="20"/>
      <c r="I40" s="20"/>
      <c r="J40" s="20"/>
      <c r="K40" s="20"/>
      <c r="L40" s="20"/>
    </row>
    <row r="41" spans="1:12" ht="24.75" thickBot="1">
      <c r="A41" s="59" t="s">
        <v>145</v>
      </c>
      <c r="B41" s="60"/>
      <c r="C41" s="61"/>
      <c r="D41" s="62"/>
      <c r="E41" s="20"/>
      <c r="F41" s="20"/>
      <c r="G41" s="20"/>
      <c r="H41" s="20"/>
      <c r="I41" s="20"/>
      <c r="J41" s="20"/>
      <c r="K41" s="20"/>
      <c r="L41" s="20"/>
    </row>
    <row r="42" spans="1:12" ht="15.75">
      <c r="A42" s="154" t="s">
        <v>115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56" t="s">
        <v>69</v>
      </c>
      <c r="N43" s="156"/>
    </row>
    <row r="44" spans="1:14" ht="15">
      <c r="A44" s="157" t="s">
        <v>70</v>
      </c>
      <c r="B44" s="160" t="s">
        <v>71</v>
      </c>
      <c r="C44" s="119" t="s">
        <v>72</v>
      </c>
      <c r="D44" s="119"/>
      <c r="E44" s="119"/>
      <c r="F44" s="119"/>
      <c r="G44" s="119"/>
      <c r="H44" s="119"/>
      <c r="I44" s="119"/>
      <c r="J44" s="119"/>
      <c r="K44" s="119"/>
      <c r="L44" s="161"/>
      <c r="M44" s="160" t="s">
        <v>64</v>
      </c>
      <c r="N44" s="160"/>
    </row>
    <row r="45" spans="1:14" ht="15">
      <c r="A45" s="158"/>
      <c r="B45" s="160"/>
      <c r="C45" s="119" t="s">
        <v>73</v>
      </c>
      <c r="D45" s="119"/>
      <c r="E45" s="119"/>
      <c r="F45" s="119"/>
      <c r="G45" s="119"/>
      <c r="H45" s="119" t="s">
        <v>74</v>
      </c>
      <c r="I45" s="119"/>
      <c r="J45" s="119"/>
      <c r="K45" s="119"/>
      <c r="L45" s="161"/>
      <c r="M45" s="160"/>
      <c r="N45" s="160"/>
    </row>
    <row r="46" spans="1:14" ht="15.75" thickBot="1">
      <c r="A46" s="159"/>
      <c r="B46" s="157"/>
      <c r="C46" s="63" t="s">
        <v>75</v>
      </c>
      <c r="D46" s="63" t="s">
        <v>76</v>
      </c>
      <c r="E46" s="63" t="s">
        <v>77</v>
      </c>
      <c r="F46" s="63" t="s">
        <v>78</v>
      </c>
      <c r="G46" s="63" t="s">
        <v>79</v>
      </c>
      <c r="H46" s="63" t="s">
        <v>75</v>
      </c>
      <c r="I46" s="63" t="s">
        <v>76</v>
      </c>
      <c r="J46" s="63" t="s">
        <v>77</v>
      </c>
      <c r="K46" s="63" t="s">
        <v>78</v>
      </c>
      <c r="L46" s="64" t="s">
        <v>79</v>
      </c>
      <c r="M46" s="160"/>
      <c r="N46" s="160"/>
    </row>
    <row r="47" spans="1:14" ht="15">
      <c r="A47" s="65" t="s">
        <v>75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119"/>
      <c r="N47" s="119"/>
    </row>
    <row r="48" spans="1:14" ht="15">
      <c r="A48" s="18" t="s">
        <v>66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8"/>
      <c r="M48" s="119"/>
      <c r="N48" s="119"/>
    </row>
    <row r="49" spans="1:14" ht="15">
      <c r="A49" s="18" t="s">
        <v>80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19"/>
      <c r="N49" s="119"/>
    </row>
    <row r="50" spans="1:14" ht="15">
      <c r="A50" s="18" t="s">
        <v>68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19"/>
      <c r="N50" s="119"/>
    </row>
    <row r="51" spans="1:12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3" customHeight="1">
      <c r="A54" s="151" t="s">
        <v>125</v>
      </c>
      <c r="B54" s="151"/>
      <c r="C54" s="151"/>
      <c r="D54" s="71"/>
      <c r="E54" s="20"/>
      <c r="F54" s="20"/>
      <c r="G54" s="20"/>
      <c r="H54" s="20"/>
      <c r="I54" s="20"/>
      <c r="J54" s="20"/>
      <c r="K54" s="20"/>
      <c r="L54" s="20"/>
    </row>
    <row r="55" spans="1:12" ht="30.75" customHeight="1">
      <c r="A55" s="151" t="s">
        <v>118</v>
      </c>
      <c r="B55" s="151"/>
      <c r="C55" s="151"/>
      <c r="D55" s="71"/>
      <c r="E55" s="20"/>
      <c r="F55" s="20"/>
      <c r="G55" s="20"/>
      <c r="H55" s="20"/>
      <c r="I55" s="20"/>
      <c r="J55" s="20"/>
      <c r="K55" s="20"/>
      <c r="L55" s="20"/>
    </row>
    <row r="56" spans="1:12" ht="21" customHeight="1">
      <c r="A56" s="152" t="s">
        <v>126</v>
      </c>
      <c r="B56" s="152"/>
      <c r="C56" s="152"/>
      <c r="D56" s="71"/>
      <c r="E56" s="20"/>
      <c r="F56" s="20"/>
      <c r="G56" s="20"/>
      <c r="H56" s="20"/>
      <c r="I56" s="20"/>
      <c r="J56" s="20"/>
      <c r="K56" s="20"/>
      <c r="L56" s="20"/>
    </row>
    <row r="57" spans="1:4" ht="118.5" customHeight="1">
      <c r="A57" s="153" t="s">
        <v>159</v>
      </c>
      <c r="B57" s="153"/>
      <c r="C57" s="153"/>
      <c r="D57" s="153"/>
    </row>
  </sheetData>
  <sheetProtection/>
  <mergeCells count="32">
    <mergeCell ref="B6:C6"/>
    <mergeCell ref="A8:C8"/>
    <mergeCell ref="A2:A3"/>
    <mergeCell ref="B2:C3"/>
    <mergeCell ref="B4:C4"/>
    <mergeCell ref="B5:C5"/>
    <mergeCell ref="A20:D20"/>
    <mergeCell ref="A21:A22"/>
    <mergeCell ref="B21:B22"/>
    <mergeCell ref="C21:C22"/>
    <mergeCell ref="D21:D22"/>
    <mergeCell ref="B9:C9"/>
    <mergeCell ref="B10:C10"/>
    <mergeCell ref="B11:C11"/>
    <mergeCell ref="A13:C13"/>
    <mergeCell ref="A23:D23"/>
    <mergeCell ref="C45:G45"/>
    <mergeCell ref="H45:L45"/>
    <mergeCell ref="M47:N47"/>
    <mergeCell ref="M44:N46"/>
    <mergeCell ref="A57:D57"/>
    <mergeCell ref="A42:L42"/>
    <mergeCell ref="M43:N43"/>
    <mergeCell ref="A44:A46"/>
    <mergeCell ref="B44:B46"/>
    <mergeCell ref="C44:L44"/>
    <mergeCell ref="A54:C54"/>
    <mergeCell ref="A55:C55"/>
    <mergeCell ref="A56:C56"/>
    <mergeCell ref="M48:N48"/>
    <mergeCell ref="M49:N49"/>
    <mergeCell ref="M50:N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9" t="s">
        <v>128</v>
      </c>
      <c r="C2" s="150"/>
    </row>
    <row r="3" spans="2:3" ht="63" customHeight="1">
      <c r="B3" s="150"/>
      <c r="C3" s="150"/>
    </row>
    <row r="4" spans="2:3" ht="15">
      <c r="B4" s="17" t="s">
        <v>38</v>
      </c>
      <c r="C4" s="18"/>
    </row>
    <row r="5" spans="2:3" ht="15">
      <c r="B5" s="17" t="s">
        <v>39</v>
      </c>
      <c r="C5" s="18"/>
    </row>
    <row r="6" spans="2:3" ht="15">
      <c r="B6" s="17" t="s">
        <v>40</v>
      </c>
      <c r="C6" s="18"/>
    </row>
    <row r="7" spans="2:3" ht="15">
      <c r="B7" s="17" t="s">
        <v>41</v>
      </c>
      <c r="C7" s="18"/>
    </row>
    <row r="8" spans="2:3" ht="15">
      <c r="B8" s="19"/>
      <c r="C8" s="20"/>
    </row>
    <row r="9" spans="2:3" ht="15">
      <c r="B9" s="19"/>
      <c r="C9" s="20"/>
    </row>
    <row r="10" spans="2:3" ht="15">
      <c r="B10" s="21" t="s">
        <v>17</v>
      </c>
      <c r="C10" s="22" t="s">
        <v>10</v>
      </c>
    </row>
    <row r="11" spans="2:3" ht="45">
      <c r="B11" s="23" t="s">
        <v>30</v>
      </c>
      <c r="C11" s="18"/>
    </row>
    <row r="12" spans="2:3" ht="45">
      <c r="B12" s="23" t="s">
        <v>31</v>
      </c>
      <c r="C12" s="18"/>
    </row>
    <row r="13" spans="2:3" ht="60">
      <c r="B13" s="23" t="s">
        <v>37</v>
      </c>
      <c r="C13" s="18"/>
    </row>
    <row r="14" spans="2:3" ht="51.75" customHeight="1">
      <c r="B14" s="23" t="s">
        <v>130</v>
      </c>
      <c r="C14" s="18"/>
    </row>
    <row r="15" spans="2:3" ht="15">
      <c r="B15" s="19"/>
      <c r="C15" s="20"/>
    </row>
    <row r="16" spans="2:3" ht="15">
      <c r="B16" s="19"/>
      <c r="C16" s="20"/>
    </row>
    <row r="17" spans="2:3" ht="15">
      <c r="B17" s="181" t="s">
        <v>129</v>
      </c>
      <c r="C17" s="181"/>
    </row>
    <row r="18" spans="2:3" ht="50.25" customHeight="1">
      <c r="B18" s="181" t="s">
        <v>131</v>
      </c>
      <c r="C18" s="181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33" sqref="L3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2"/>
      <c r="C1" s="182"/>
      <c r="D1" s="182"/>
      <c r="E1" s="182"/>
    </row>
    <row r="2" spans="1:10" ht="15">
      <c r="A2" s="17" t="s">
        <v>38</v>
      </c>
      <c r="B2" s="119"/>
      <c r="C2" s="119"/>
      <c r="D2" s="119"/>
      <c r="E2" s="119"/>
      <c r="F2" s="20"/>
      <c r="G2" s="69"/>
      <c r="H2" s="183"/>
      <c r="I2" s="183"/>
      <c r="J2" s="20"/>
    </row>
    <row r="3" spans="1:10" ht="15">
      <c r="A3" s="17" t="s">
        <v>39</v>
      </c>
      <c r="B3" s="119"/>
      <c r="C3" s="119"/>
      <c r="D3" s="119"/>
      <c r="E3" s="119"/>
      <c r="F3" s="20"/>
      <c r="G3" s="20"/>
      <c r="H3" s="20"/>
      <c r="I3" s="20"/>
      <c r="J3" s="20"/>
    </row>
    <row r="4" spans="1:10" ht="15">
      <c r="A4" s="17" t="s">
        <v>40</v>
      </c>
      <c r="B4" s="119"/>
      <c r="C4" s="119"/>
      <c r="D4" s="119"/>
      <c r="E4" s="119"/>
      <c r="F4" s="20"/>
      <c r="G4" s="20"/>
      <c r="H4" s="20"/>
      <c r="I4" s="20"/>
      <c r="J4" s="20"/>
    </row>
    <row r="5" spans="1:10" ht="15">
      <c r="A5" s="17" t="s">
        <v>41</v>
      </c>
      <c r="B5" s="119"/>
      <c r="C5" s="119"/>
      <c r="D5" s="119"/>
      <c r="E5" s="119"/>
      <c r="F5" s="20"/>
      <c r="G5" s="20"/>
      <c r="H5" s="20"/>
      <c r="I5" s="20"/>
      <c r="J5" s="20"/>
    </row>
    <row r="6" spans="1:10" ht="15">
      <c r="A6" s="17" t="s">
        <v>58</v>
      </c>
      <c r="B6" s="119"/>
      <c r="C6" s="119"/>
      <c r="D6" s="119"/>
      <c r="E6" s="119"/>
      <c r="F6" s="20"/>
      <c r="G6" s="20"/>
      <c r="H6" s="20"/>
      <c r="I6" s="20"/>
      <c r="J6" s="20"/>
    </row>
    <row r="7" spans="1:10" ht="60.75" customHeight="1">
      <c r="A7" s="184" t="s">
        <v>132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ht="1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">
      <c r="A10" s="185"/>
      <c r="B10" s="186"/>
      <c r="C10" s="186"/>
      <c r="D10" s="186"/>
      <c r="E10" s="186"/>
      <c r="F10" s="186"/>
      <c r="G10" s="186"/>
      <c r="H10" s="186"/>
      <c r="I10" s="186"/>
      <c r="J10" s="187"/>
    </row>
    <row r="11" spans="1:10" ht="15">
      <c r="A11" s="188"/>
      <c r="B11" s="183"/>
      <c r="C11" s="183"/>
      <c r="D11" s="183"/>
      <c r="E11" s="183"/>
      <c r="F11" s="183"/>
      <c r="G11" s="183"/>
      <c r="H11" s="183"/>
      <c r="I11" s="183"/>
      <c r="J11" s="189"/>
    </row>
    <row r="12" spans="1:10" ht="15">
      <c r="A12" s="188"/>
      <c r="B12" s="183"/>
      <c r="C12" s="183"/>
      <c r="D12" s="183"/>
      <c r="E12" s="183"/>
      <c r="F12" s="183"/>
      <c r="G12" s="183"/>
      <c r="H12" s="183"/>
      <c r="I12" s="183"/>
      <c r="J12" s="189"/>
    </row>
    <row r="13" spans="1:10" ht="15">
      <c r="A13" s="188"/>
      <c r="B13" s="183"/>
      <c r="C13" s="183"/>
      <c r="D13" s="183"/>
      <c r="E13" s="183"/>
      <c r="F13" s="183"/>
      <c r="G13" s="183"/>
      <c r="H13" s="183"/>
      <c r="I13" s="183"/>
      <c r="J13" s="189"/>
    </row>
    <row r="14" spans="1:10" ht="15">
      <c r="A14" s="188"/>
      <c r="B14" s="183"/>
      <c r="C14" s="183"/>
      <c r="D14" s="183"/>
      <c r="E14" s="183"/>
      <c r="F14" s="183"/>
      <c r="G14" s="183"/>
      <c r="H14" s="183"/>
      <c r="I14" s="183"/>
      <c r="J14" s="189"/>
    </row>
    <row r="15" spans="1:10" ht="15">
      <c r="A15" s="188"/>
      <c r="B15" s="183"/>
      <c r="C15" s="183"/>
      <c r="D15" s="183"/>
      <c r="E15" s="183"/>
      <c r="F15" s="183"/>
      <c r="G15" s="183"/>
      <c r="H15" s="183"/>
      <c r="I15" s="183"/>
      <c r="J15" s="189"/>
    </row>
    <row r="16" spans="1:10" ht="15">
      <c r="A16" s="188"/>
      <c r="B16" s="183"/>
      <c r="C16" s="183"/>
      <c r="D16" s="183"/>
      <c r="E16" s="183"/>
      <c r="F16" s="183"/>
      <c r="G16" s="183"/>
      <c r="H16" s="183"/>
      <c r="I16" s="183"/>
      <c r="J16" s="189"/>
    </row>
    <row r="17" spans="1:10" ht="15">
      <c r="A17" s="188"/>
      <c r="B17" s="183"/>
      <c r="C17" s="183"/>
      <c r="D17" s="183"/>
      <c r="E17" s="183"/>
      <c r="F17" s="183"/>
      <c r="G17" s="183"/>
      <c r="H17" s="183"/>
      <c r="I17" s="183"/>
      <c r="J17" s="189"/>
    </row>
    <row r="18" spans="1:10" ht="24.75" customHeight="1">
      <c r="A18" s="188"/>
      <c r="B18" s="183"/>
      <c r="C18" s="183"/>
      <c r="D18" s="183"/>
      <c r="E18" s="183"/>
      <c r="F18" s="183"/>
      <c r="G18" s="183"/>
      <c r="H18" s="183"/>
      <c r="I18" s="183"/>
      <c r="J18" s="189"/>
    </row>
    <row r="19" spans="1:10" ht="27" customHeight="1">
      <c r="A19" s="188"/>
      <c r="B19" s="183"/>
      <c r="C19" s="183"/>
      <c r="D19" s="183"/>
      <c r="E19" s="183"/>
      <c r="F19" s="183"/>
      <c r="G19" s="183"/>
      <c r="H19" s="183"/>
      <c r="I19" s="183"/>
      <c r="J19" s="189"/>
    </row>
    <row r="20" spans="1:10" ht="15" hidden="1">
      <c r="A20" s="188"/>
      <c r="B20" s="183"/>
      <c r="C20" s="183"/>
      <c r="D20" s="183"/>
      <c r="E20" s="183"/>
      <c r="F20" s="183"/>
      <c r="G20" s="183"/>
      <c r="H20" s="183"/>
      <c r="I20" s="183"/>
      <c r="J20" s="189"/>
    </row>
    <row r="21" spans="1:10" ht="15" hidden="1">
      <c r="A21" s="188"/>
      <c r="B21" s="183"/>
      <c r="C21" s="183"/>
      <c r="D21" s="183"/>
      <c r="E21" s="183"/>
      <c r="F21" s="183"/>
      <c r="G21" s="183"/>
      <c r="H21" s="183"/>
      <c r="I21" s="183"/>
      <c r="J21" s="189"/>
    </row>
    <row r="22" spans="1:10" ht="15" hidden="1">
      <c r="A22" s="188"/>
      <c r="B22" s="183"/>
      <c r="C22" s="183"/>
      <c r="D22" s="183"/>
      <c r="E22" s="183"/>
      <c r="F22" s="183"/>
      <c r="G22" s="183"/>
      <c r="H22" s="183"/>
      <c r="I22" s="183"/>
      <c r="J22" s="189"/>
    </row>
    <row r="23" spans="1:10" ht="15" hidden="1">
      <c r="A23" s="188"/>
      <c r="B23" s="183"/>
      <c r="C23" s="183"/>
      <c r="D23" s="183"/>
      <c r="E23" s="183"/>
      <c r="F23" s="183"/>
      <c r="G23" s="183"/>
      <c r="H23" s="183"/>
      <c r="I23" s="183"/>
      <c r="J23" s="189"/>
    </row>
    <row r="24" spans="1:10" ht="15" hidden="1">
      <c r="A24" s="188"/>
      <c r="B24" s="183"/>
      <c r="C24" s="183"/>
      <c r="D24" s="183"/>
      <c r="E24" s="183"/>
      <c r="F24" s="183"/>
      <c r="G24" s="183"/>
      <c r="H24" s="183"/>
      <c r="I24" s="183"/>
      <c r="J24" s="189"/>
    </row>
    <row r="25" spans="1:10" ht="15" hidden="1">
      <c r="A25" s="188"/>
      <c r="B25" s="183"/>
      <c r="C25" s="183"/>
      <c r="D25" s="183"/>
      <c r="E25" s="183"/>
      <c r="F25" s="183"/>
      <c r="G25" s="183"/>
      <c r="H25" s="183"/>
      <c r="I25" s="183"/>
      <c r="J25" s="189"/>
    </row>
    <row r="26" spans="1:10" ht="15" hidden="1">
      <c r="A26" s="190"/>
      <c r="B26" s="191"/>
      <c r="C26" s="191"/>
      <c r="D26" s="191"/>
      <c r="E26" s="191"/>
      <c r="F26" s="191"/>
      <c r="G26" s="191"/>
      <c r="H26" s="191"/>
      <c r="I26" s="191"/>
      <c r="J26" s="192"/>
    </row>
    <row r="28" spans="1:10" ht="36.75" customHeight="1">
      <c r="A28" s="148" t="s">
        <v>134</v>
      </c>
      <c r="B28" s="148"/>
      <c r="C28" s="148"/>
      <c r="D28" s="148"/>
      <c r="E28" s="148"/>
      <c r="F28" s="148"/>
      <c r="G28" s="148"/>
      <c r="H28" s="148"/>
      <c r="I28" s="148"/>
      <c r="J28" s="148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0.7109375" style="0" customWidth="1"/>
  </cols>
  <sheetData>
    <row r="2" spans="1:11" ht="15">
      <c r="A2" s="17" t="s">
        <v>38</v>
      </c>
      <c r="B2" s="119"/>
      <c r="C2" s="119"/>
      <c r="D2" s="119"/>
      <c r="E2" s="119"/>
      <c r="F2" s="119"/>
      <c r="G2" s="119"/>
      <c r="H2" s="119"/>
      <c r="I2" s="20"/>
      <c r="J2" s="20"/>
      <c r="K2" s="20"/>
    </row>
    <row r="3" spans="1:11" ht="15">
      <c r="A3" s="17" t="s">
        <v>39</v>
      </c>
      <c r="B3" s="119"/>
      <c r="C3" s="119"/>
      <c r="D3" s="119"/>
      <c r="E3" s="119"/>
      <c r="F3" s="119"/>
      <c r="G3" s="119"/>
      <c r="H3" s="119"/>
      <c r="I3" s="20"/>
      <c r="J3" s="20"/>
      <c r="K3" s="20"/>
    </row>
    <row r="4" spans="1:11" ht="15">
      <c r="A4" s="17" t="s">
        <v>40</v>
      </c>
      <c r="B4" s="119"/>
      <c r="C4" s="119"/>
      <c r="D4" s="119"/>
      <c r="E4" s="119"/>
      <c r="F4" s="119"/>
      <c r="G4" s="119"/>
      <c r="H4" s="119"/>
      <c r="I4" s="20"/>
      <c r="J4" s="20"/>
      <c r="K4" s="20"/>
    </row>
    <row r="5" spans="1:11" ht="15">
      <c r="A5" s="17" t="s">
        <v>58</v>
      </c>
      <c r="B5" s="119"/>
      <c r="C5" s="119"/>
      <c r="D5" s="119"/>
      <c r="E5" s="119"/>
      <c r="F5" s="119"/>
      <c r="G5" s="119"/>
      <c r="H5" s="119"/>
      <c r="I5" s="20"/>
      <c r="J5" s="20"/>
      <c r="K5" s="20"/>
    </row>
    <row r="6" spans="1:11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4.5" customHeight="1">
      <c r="A7" s="184" t="s">
        <v>133</v>
      </c>
      <c r="B7" s="184"/>
      <c r="C7" s="184"/>
      <c r="D7" s="184"/>
      <c r="E7" s="184"/>
      <c r="F7" s="184"/>
      <c r="G7" s="184"/>
      <c r="H7" s="184"/>
      <c r="I7" s="20"/>
      <c r="J7" s="20"/>
      <c r="K7" s="20"/>
    </row>
    <row r="8" spans="1:1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.75" customHeight="1">
      <c r="A9" s="23" t="s">
        <v>62</v>
      </c>
      <c r="B9" s="119"/>
      <c r="C9" s="119"/>
      <c r="D9" s="119"/>
      <c r="E9" s="119"/>
      <c r="F9" s="119"/>
      <c r="G9" s="119"/>
      <c r="H9" s="119"/>
      <c r="I9" s="20"/>
      <c r="J9" s="20"/>
      <c r="K9" s="20"/>
    </row>
    <row r="10" spans="1:11" ht="39.75" customHeight="1">
      <c r="A10" s="70" t="s">
        <v>32</v>
      </c>
      <c r="B10" s="119"/>
      <c r="C10" s="119"/>
      <c r="D10" s="119"/>
      <c r="E10" s="119"/>
      <c r="F10" s="119"/>
      <c r="G10" s="119"/>
      <c r="H10" s="119"/>
      <c r="I10" s="20"/>
      <c r="J10" s="20"/>
      <c r="K10" s="20"/>
    </row>
    <row r="11" spans="1:11" ht="42" customHeight="1">
      <c r="A11" s="70" t="s">
        <v>33</v>
      </c>
      <c r="B11" s="119"/>
      <c r="C11" s="119"/>
      <c r="D11" s="119"/>
      <c r="E11" s="119"/>
      <c r="F11" s="119"/>
      <c r="G11" s="119"/>
      <c r="H11" s="119"/>
      <c r="I11" s="20"/>
      <c r="J11" s="20"/>
      <c r="K11" s="20"/>
    </row>
    <row r="12" spans="1:11" ht="40.5" customHeight="1">
      <c r="A12" s="70" t="s">
        <v>34</v>
      </c>
      <c r="B12" s="119"/>
      <c r="C12" s="119"/>
      <c r="D12" s="119"/>
      <c r="E12" s="119"/>
      <c r="F12" s="119"/>
      <c r="G12" s="119"/>
      <c r="H12" s="119"/>
      <c r="I12" s="20"/>
      <c r="J12" s="20"/>
      <c r="K12" s="20"/>
    </row>
    <row r="13" spans="1:11" ht="35.25" customHeight="1">
      <c r="A13" s="70" t="s">
        <v>35</v>
      </c>
      <c r="B13" s="119"/>
      <c r="C13" s="119"/>
      <c r="D13" s="119"/>
      <c r="E13" s="119"/>
      <c r="F13" s="119"/>
      <c r="G13" s="119"/>
      <c r="H13" s="119"/>
      <c r="I13" s="20"/>
      <c r="J13" s="20"/>
      <c r="K13" s="20"/>
    </row>
    <row r="14" spans="1:11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2.25" customHeight="1">
      <c r="A15" s="193" t="s">
        <v>59</v>
      </c>
      <c r="B15" s="194"/>
      <c r="C15" s="194"/>
      <c r="D15" s="194"/>
      <c r="E15" s="194"/>
      <c r="F15" s="194"/>
      <c r="G15" s="194"/>
      <c r="H15" s="195"/>
      <c r="I15" s="196" t="s">
        <v>158</v>
      </c>
      <c r="J15" s="197"/>
      <c r="K15" s="198"/>
    </row>
    <row r="16" spans="1:11" ht="33.75" customHeight="1">
      <c r="A16" s="205" t="s">
        <v>60</v>
      </c>
      <c r="B16" s="206"/>
      <c r="C16" s="206"/>
      <c r="D16" s="206"/>
      <c r="E16" s="206"/>
      <c r="F16" s="206"/>
      <c r="G16" s="206"/>
      <c r="H16" s="207"/>
      <c r="I16" s="199"/>
      <c r="J16" s="200"/>
      <c r="K16" s="201"/>
    </row>
    <row r="17" spans="1:11" ht="45" customHeight="1">
      <c r="A17" s="208" t="s">
        <v>61</v>
      </c>
      <c r="B17" s="209"/>
      <c r="C17" s="209"/>
      <c r="D17" s="209"/>
      <c r="E17" s="209"/>
      <c r="F17" s="209"/>
      <c r="G17" s="209"/>
      <c r="H17" s="210"/>
      <c r="I17" s="202"/>
      <c r="J17" s="203"/>
      <c r="K17" s="204"/>
    </row>
    <row r="18" spans="1:11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3.75" customHeight="1">
      <c r="A19" s="181" t="s">
        <v>92</v>
      </c>
      <c r="B19" s="181"/>
      <c r="C19" s="181"/>
      <c r="D19" s="181"/>
      <c r="E19" s="181"/>
      <c r="F19" s="181"/>
      <c r="G19" s="181"/>
      <c r="H19" s="181"/>
      <c r="I19" s="20"/>
      <c r="J19" s="20"/>
      <c r="K19" s="20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2011-03-01T08:25:55Z</cp:lastPrinted>
  <dcterms:created xsi:type="dcterms:W3CDTF">2010-02-16T14:16:42Z</dcterms:created>
  <dcterms:modified xsi:type="dcterms:W3CDTF">2011-03-01T09:39:14Z</dcterms:modified>
  <cp:category/>
  <cp:version/>
  <cp:contentType/>
  <cp:contentStatus/>
</cp:coreProperties>
</file>